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<sst xmlns="http://schemas.openxmlformats.org/spreadsheetml/2006/main" count="155" uniqueCount="110">
  <si>
    <t>Ro</t>
  </si>
  <si>
    <t>Comacchio</t>
  </si>
  <si>
    <t>Jolanda</t>
  </si>
  <si>
    <t>Berra</t>
  </si>
  <si>
    <t>Codigoro</t>
  </si>
  <si>
    <t>Goro</t>
  </si>
  <si>
    <t>Copparo</t>
  </si>
  <si>
    <t>CDC</t>
  </si>
  <si>
    <t>Serravalle</t>
  </si>
  <si>
    <t>P208</t>
  </si>
  <si>
    <t>P310</t>
  </si>
  <si>
    <t>Vari</t>
  </si>
  <si>
    <t>P311</t>
  </si>
  <si>
    <t>Ariano</t>
  </si>
  <si>
    <t>P312</t>
  </si>
  <si>
    <t>P316</t>
  </si>
  <si>
    <t>A119</t>
  </si>
  <si>
    <t>Ostellato</t>
  </si>
  <si>
    <t>A122</t>
  </si>
  <si>
    <t>A135</t>
  </si>
  <si>
    <t>A139</t>
  </si>
  <si>
    <t>Migliaro</t>
  </si>
  <si>
    <t>F111</t>
  </si>
  <si>
    <t>D12A</t>
  </si>
  <si>
    <t>D12B</t>
  </si>
  <si>
    <t>D12C</t>
  </si>
  <si>
    <t>D12D</t>
  </si>
  <si>
    <t>D12E</t>
  </si>
  <si>
    <t>D105</t>
  </si>
  <si>
    <t>D110</t>
  </si>
  <si>
    <t>D114</t>
  </si>
  <si>
    <t>D122</t>
  </si>
  <si>
    <t>D134</t>
  </si>
  <si>
    <t>D139</t>
  </si>
  <si>
    <t>D146</t>
  </si>
  <si>
    <t>D147</t>
  </si>
  <si>
    <t>D148</t>
  </si>
  <si>
    <t>Servizio Controllo Ambientale, laboratorio chimico batteriologico 2016</t>
  </si>
  <si>
    <t>Centro di Educazione Ambientale 2016</t>
  </si>
  <si>
    <t>Ambrogio</t>
  </si>
  <si>
    <t>F120</t>
  </si>
  <si>
    <t xml:space="preserve">Hardware e software </t>
  </si>
  <si>
    <t>F118</t>
  </si>
  <si>
    <t>D151</t>
  </si>
  <si>
    <t>D149</t>
  </si>
  <si>
    <t>S</t>
  </si>
  <si>
    <t>A142</t>
  </si>
  <si>
    <t>F121</t>
  </si>
  <si>
    <t xml:space="preserve">Berra </t>
  </si>
  <si>
    <t>Sostituzione filtropressa disidratazione fanghi</t>
  </si>
  <si>
    <t>Verifiche sismiche edifici strategici</t>
  </si>
  <si>
    <t>budget intervento</t>
  </si>
  <si>
    <t>previsione 2017</t>
  </si>
  <si>
    <t>realizzato</t>
  </si>
  <si>
    <t>Centrale di potabilizzazione di Serravalle</t>
  </si>
  <si>
    <t>Centrale di potabilizzazione di Ro Ferrarese</t>
  </si>
  <si>
    <t xml:space="preserve"> Impianti accumulo e sollevamento rete acquedotto</t>
  </si>
  <si>
    <t>Reti idriche</t>
  </si>
  <si>
    <t>Reti Fognarie</t>
  </si>
  <si>
    <t>Impianti di depurazione e sollevamento fognario</t>
  </si>
  <si>
    <t>Interventi di struttura</t>
  </si>
  <si>
    <t xml:space="preserve">Sede di Codigoro: ristrutturazione e ampliamento </t>
  </si>
  <si>
    <t>Serbatoio pensile: resinatura interna</t>
  </si>
  <si>
    <t>Vasca di accumulo n.2 : resinatura interna</t>
  </si>
  <si>
    <t>Torrino disconnettore bivio Collinara: sistemazioni murarie e finiture esterne</t>
  </si>
  <si>
    <t>Interventi di pronto intervento sulla rete</t>
  </si>
  <si>
    <t>Allacciamenti idrici alla rete</t>
  </si>
  <si>
    <t>Nuovo ponte Idrovia: spostamento condotta</t>
  </si>
  <si>
    <t>Depuratore Libolla: potenziamento a 300 abitanti equivalenti.</t>
  </si>
  <si>
    <t>Depuratore capoluogo: trasformazione vecchia stazione in impianto sperimentale "Bioseq"</t>
  </si>
  <si>
    <t>Depuratore capoluogo: disinfezione scolmatore di prima pioggia nel canale collettore Adige</t>
  </si>
  <si>
    <t>Depuratore capoluogo:  sostituzione quadro di comando sollevamenti iniziale e finale</t>
  </si>
  <si>
    <t>Depuratore capoluogo: ripristino sezione filtrazione finale</t>
  </si>
  <si>
    <t>Depuratore capoluogo:rifunzionalizzazione digestore Jannelli</t>
  </si>
  <si>
    <t>Depuratore Capoluogo: nuovo raccordo strada di accesso con viabilità esterna</t>
  </si>
  <si>
    <t>Depuratore capoluogo: manutenzione straordinarie ponte raschiatore linea estrazione fanghi</t>
  </si>
  <si>
    <t>Manutenzioni programmate e verifiche elettriche di sicurezza</t>
  </si>
  <si>
    <t>Collegamento fognario Migliaro-Valcesura</t>
  </si>
  <si>
    <t>Via Castagnina: rifacimento con sostituzione condotta esistente (ml 2.550)</t>
  </si>
  <si>
    <t>SP Granlinea in località Corte Schiavina: sostituzione attraversamento strada provinciale</t>
  </si>
  <si>
    <t>Serravalle, località Trombona: spostamento condotte a piè d'argine Po (ml.700)</t>
  </si>
  <si>
    <t xml:space="preserve">Lido di Volano: sostituzione Cavallotto sul Po di Volano </t>
  </si>
  <si>
    <t>Intersezione vie  Pomposa - Pambianco: sistemazione nodo rete idrica</t>
  </si>
  <si>
    <t>Serravalle: rete acque bianche Scolo Palazzone</t>
  </si>
  <si>
    <t>Via di Vittorio: potenziamento sfioro su canale scolo Garbina</t>
  </si>
  <si>
    <t>Via Risanamento, zona artigianale: rifunzionalizzazione rete fognaria mista</t>
  </si>
  <si>
    <t>Lido Nazioni, viale Francia: rifacimento nodo rete fognaria</t>
  </si>
  <si>
    <t>Sicurezza idraulica Lidi Sud - Lido Estensi: impianto di sollevamento (S7 ): realizzazione sfioro nel canale delle Vene</t>
  </si>
  <si>
    <t>Depuratore capoluogo: trasfomazione sistema di disinfezione da biossido a ipoclorito.</t>
  </si>
  <si>
    <t xml:space="preserve">Aggiornamento flotta aziendale </t>
  </si>
  <si>
    <t xml:space="preserve">Vasche di accumulo: efficentamento energetico regolazioni portata </t>
  </si>
  <si>
    <t>Recupero con riperforazione del pozzo n° 34</t>
  </si>
  <si>
    <t>Modellazione idraulica rete, ricerca perdite e sostituzione contatori</t>
  </si>
  <si>
    <t>Modellazione idraulica rete fognaria, ricerca ingressione portate parassite</t>
  </si>
  <si>
    <t>Via San Carlo: rifacimento con sostituzione  condotta esistente da civico n° 6 a Cimitero (ml. 615  )</t>
  </si>
  <si>
    <t>Via De Bernardi - via Bonaglia: rifacimento con sostituzione condotta esistente (ml. 1200)</t>
  </si>
  <si>
    <t>Gorino,via al Mare: spostamento condotta esistente in area privata( ml. 200)</t>
  </si>
  <si>
    <t>Sedi aziendali:  manutenzioni programmate e adeguamenti normativi</t>
  </si>
  <si>
    <t>previsione 2018</t>
  </si>
  <si>
    <t>previsione 2019</t>
  </si>
  <si>
    <t>previsione 2020</t>
  </si>
  <si>
    <t>Fiscaglia</t>
  </si>
  <si>
    <t>Depuratore Migliaro: trasformazione in imp.di sollevamento sul collettore Migliaro-Valcesura</t>
  </si>
  <si>
    <r>
      <t>Sic. idraulica  Lidi Nord - Lido Nazioni: imp.di soll.</t>
    </r>
    <r>
      <rPr>
        <sz val="9"/>
        <color indexed="63"/>
        <rFont val="Arial"/>
        <family val="2"/>
      </rPr>
      <t>S1 (imp.compl.con cofinanziamenti € 1.200.000)</t>
    </r>
  </si>
  <si>
    <r>
      <t xml:space="preserve">Sic. idraulica  Lidi Nord - Lido Pomposa: </t>
    </r>
    <r>
      <rPr>
        <sz val="9"/>
        <color indexed="63"/>
        <rFont val="Arial"/>
        <family val="2"/>
      </rPr>
      <t>imp.di soll.S3 (imp.compl.con cofinanziamenti € 770.000)</t>
    </r>
  </si>
  <si>
    <r>
      <t>Sic.idraulica  Lidi Nord - Lido Nazioni: imp.di soll.</t>
    </r>
    <r>
      <rPr>
        <sz val="9"/>
        <color indexed="63"/>
        <rFont val="Arial"/>
        <family val="2"/>
      </rPr>
      <t>S2 (imp.compl.con cofinanziamenti € 1.650.000)</t>
    </r>
  </si>
  <si>
    <t>Sic.idraulica  Lidi Nord - San Giuseppe: imp.di soll.S4 (imp.compl.con cofinanziamenti € 950.000)</t>
  </si>
  <si>
    <t>Sic.idraulica  Lidi Nord - Portogaribaldi: imp.di soll.S6 (imp.compl.cofinanziamenti € 1.770.000)</t>
  </si>
  <si>
    <t>Ruina:Via Possessione Grande: realizz.nuova rete di collett.scarichi al depuratore - 2° stralcio</t>
  </si>
  <si>
    <t>Elenco dettagliato degli investimenti per l’anno 2017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</si>
</sst>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[$-410]dddd\ d\ mmmm\ yyyy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8"/>
      <color indexed="63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47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64" fontId="5" fillId="0" borderId="10" xfId="47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164" fontId="5" fillId="2" borderId="10" xfId="47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wrapText="1"/>
    </xf>
    <xf numFmtId="4" fontId="8" fillId="0" borderId="0" xfId="47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3" fontId="5" fillId="0" borderId="10" xfId="47" applyNumberFormat="1" applyFont="1" applyFill="1" applyBorder="1" applyAlignment="1">
      <alignment horizontal="center" vertical="center" wrapText="1"/>
    </xf>
    <xf numFmtId="164" fontId="6" fillId="0" borderId="10" xfId="45" applyNumberFormat="1" applyFont="1" applyBorder="1" applyAlignment="1">
      <alignment vertical="center"/>
    </xf>
    <xf numFmtId="164" fontId="5" fillId="2" borderId="10" xfId="45" applyNumberFormat="1" applyFont="1" applyFill="1" applyBorder="1" applyAlignment="1">
      <alignment vertical="center"/>
    </xf>
    <xf numFmtId="164" fontId="6" fillId="0" borderId="10" xfId="45" applyNumberFormat="1" applyFont="1" applyFill="1" applyBorder="1" applyAlignment="1">
      <alignment vertical="center"/>
    </xf>
    <xf numFmtId="164" fontId="2" fillId="0" borderId="10" xfId="45" applyNumberFormat="1" applyFont="1" applyBorder="1" applyAlignment="1">
      <alignment vertical="center"/>
    </xf>
    <xf numFmtId="4" fontId="6" fillId="0" borderId="10" xfId="47" applyNumberFormat="1" applyFont="1" applyFill="1" applyBorder="1" applyAlignment="1">
      <alignment horizontal="center"/>
    </xf>
    <xf numFmtId="4" fontId="8" fillId="0" borderId="10" xfId="47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48" fillId="2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vertical="center"/>
    </xf>
    <xf numFmtId="4" fontId="7" fillId="0" borderId="0" xfId="47" applyNumberFormat="1" applyFont="1" applyFill="1" applyBorder="1" applyAlignment="1">
      <alignment horizontal="center"/>
    </xf>
    <xf numFmtId="164" fontId="5" fillId="33" borderId="10" xfId="47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64" fontId="7" fillId="0" borderId="0" xfId="45" applyNumberFormat="1" applyFont="1" applyBorder="1" applyAlignment="1">
      <alignment vertical="center"/>
    </xf>
    <xf numFmtId="164" fontId="7" fillId="2" borderId="10" xfId="45" applyNumberFormat="1" applyFont="1" applyFill="1" applyBorder="1" applyAlignment="1">
      <alignment vertical="center"/>
    </xf>
    <xf numFmtId="164" fontId="8" fillId="0" borderId="10" xfId="45" applyNumberFormat="1" applyFont="1" applyBorder="1" applyAlignment="1">
      <alignment vertical="center"/>
    </xf>
    <xf numFmtId="164" fontId="8" fillId="0" borderId="10" xfId="45" applyNumberFormat="1" applyFont="1" applyFill="1" applyBorder="1" applyAlignment="1">
      <alignment vertical="center"/>
    </xf>
    <xf numFmtId="164" fontId="4" fillId="0" borderId="10" xfId="45" applyNumberFormat="1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101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64" sqref="A64:I64"/>
    </sheetView>
  </sheetViews>
  <sheetFormatPr defaultColWidth="9.140625" defaultRowHeight="15" outlineLevelCol="1"/>
  <cols>
    <col min="1" max="1" width="5.7109375" style="9" customWidth="1"/>
    <col min="2" max="2" width="10.140625" style="10" customWidth="1"/>
    <col min="3" max="3" width="77.421875" style="11" customWidth="1"/>
    <col min="4" max="4" width="12.00390625" style="12" hidden="1" customWidth="1" outlineLevel="1"/>
    <col min="5" max="5" width="11.57421875" style="12" hidden="1" customWidth="1" outlineLevel="1"/>
    <col min="6" max="6" width="11.140625" style="5" bestFit="1" customWidth="1" collapsed="1"/>
    <col min="7" max="7" width="11.140625" style="5" customWidth="1"/>
    <col min="8" max="9" width="11.7109375" style="5" customWidth="1"/>
    <col min="10" max="16384" width="9.140625" style="5" customWidth="1"/>
  </cols>
  <sheetData>
    <row r="1" spans="1:9" s="3" customFormat="1" ht="48" customHeight="1">
      <c r="A1" s="1" t="s">
        <v>7</v>
      </c>
      <c r="B1" s="39" t="s">
        <v>109</v>
      </c>
      <c r="C1" s="40"/>
      <c r="D1" s="2" t="s">
        <v>51</v>
      </c>
      <c r="E1" s="16" t="s">
        <v>53</v>
      </c>
      <c r="F1" s="33" t="s">
        <v>52</v>
      </c>
      <c r="G1" s="33" t="s">
        <v>98</v>
      </c>
      <c r="H1" s="33" t="s">
        <v>99</v>
      </c>
      <c r="I1" s="33" t="s">
        <v>100</v>
      </c>
    </row>
    <row r="2" spans="1:9" ht="18" customHeight="1">
      <c r="A2" s="23"/>
      <c r="B2" s="14" t="s">
        <v>8</v>
      </c>
      <c r="C2" s="15" t="s">
        <v>76</v>
      </c>
      <c r="D2" s="4">
        <v>35000</v>
      </c>
      <c r="E2" s="4"/>
      <c r="F2" s="17">
        <v>35000</v>
      </c>
      <c r="G2" s="36"/>
      <c r="H2" s="36"/>
      <c r="I2" s="36"/>
    </row>
    <row r="3" spans="1:9" ht="18" customHeight="1">
      <c r="A3" s="23"/>
      <c r="B3" s="14" t="s">
        <v>8</v>
      </c>
      <c r="C3" s="15" t="s">
        <v>49</v>
      </c>
      <c r="D3" s="4">
        <f>SUM(F3:F3)</f>
        <v>30000</v>
      </c>
      <c r="E3" s="4"/>
      <c r="F3" s="17">
        <v>30000</v>
      </c>
      <c r="G3" s="36"/>
      <c r="H3" s="36"/>
      <c r="I3" s="36"/>
    </row>
    <row r="4" spans="1:9" s="7" customFormat="1" ht="18" customHeight="1">
      <c r="A4" s="24"/>
      <c r="B4" s="25"/>
      <c r="C4" s="26" t="s">
        <v>54</v>
      </c>
      <c r="D4" s="18">
        <f>SUM(D2:D3)</f>
        <v>65000</v>
      </c>
      <c r="E4" s="6"/>
      <c r="F4" s="18">
        <f>SUM(F2:F3)</f>
        <v>65000</v>
      </c>
      <c r="G4" s="35">
        <v>245000</v>
      </c>
      <c r="H4" s="35">
        <v>335000</v>
      </c>
      <c r="I4" s="35">
        <v>835000</v>
      </c>
    </row>
    <row r="5" spans="1:9" ht="18" customHeight="1">
      <c r="A5" s="23"/>
      <c r="B5" s="14" t="s">
        <v>0</v>
      </c>
      <c r="C5" s="15" t="s">
        <v>76</v>
      </c>
      <c r="D5" s="4">
        <v>38000</v>
      </c>
      <c r="E5" s="4"/>
      <c r="F5" s="17">
        <v>38000</v>
      </c>
      <c r="G5" s="36"/>
      <c r="H5" s="36"/>
      <c r="I5" s="36"/>
    </row>
    <row r="6" spans="1:9" ht="18" customHeight="1">
      <c r="A6" s="23" t="s">
        <v>9</v>
      </c>
      <c r="B6" s="14" t="s">
        <v>0</v>
      </c>
      <c r="C6" s="15" t="s">
        <v>91</v>
      </c>
      <c r="D6" s="4">
        <f>SUM(F6:F6)</f>
        <v>100000</v>
      </c>
      <c r="E6" s="4">
        <v>0</v>
      </c>
      <c r="F6" s="17">
        <v>100000</v>
      </c>
      <c r="G6" s="36"/>
      <c r="H6" s="36"/>
      <c r="I6" s="36"/>
    </row>
    <row r="7" spans="1:9" s="7" customFormat="1" ht="18" customHeight="1">
      <c r="A7" s="24"/>
      <c r="B7" s="25"/>
      <c r="C7" s="26" t="s">
        <v>55</v>
      </c>
      <c r="D7" s="18">
        <f>SUM(D5:D6)</f>
        <v>138000</v>
      </c>
      <c r="E7" s="6"/>
      <c r="F7" s="18">
        <f>SUM(F5:F6)</f>
        <v>138000</v>
      </c>
      <c r="G7" s="35">
        <v>475000</v>
      </c>
      <c r="H7" s="35">
        <v>435000</v>
      </c>
      <c r="I7" s="35">
        <v>185000</v>
      </c>
    </row>
    <row r="8" spans="1:9" ht="18" customHeight="1">
      <c r="A8" s="23"/>
      <c r="B8" s="14" t="s">
        <v>11</v>
      </c>
      <c r="C8" s="15" t="s">
        <v>76</v>
      </c>
      <c r="D8" s="4">
        <v>43000</v>
      </c>
      <c r="E8" s="4"/>
      <c r="F8" s="17">
        <v>43000</v>
      </c>
      <c r="G8" s="36"/>
      <c r="H8" s="36"/>
      <c r="I8" s="36"/>
    </row>
    <row r="9" spans="1:9" ht="18" customHeight="1">
      <c r="A9" s="23" t="s">
        <v>12</v>
      </c>
      <c r="B9" s="14" t="s">
        <v>13</v>
      </c>
      <c r="C9" s="15" t="s">
        <v>62</v>
      </c>
      <c r="D9" s="4">
        <v>90000</v>
      </c>
      <c r="E9" s="4">
        <v>2662</v>
      </c>
      <c r="F9" s="17">
        <f>(D9-E9)</f>
        <v>87338</v>
      </c>
      <c r="G9" s="36"/>
      <c r="H9" s="36"/>
      <c r="I9" s="36"/>
    </row>
    <row r="10" spans="1:9" ht="18" customHeight="1">
      <c r="A10" s="23" t="s">
        <v>14</v>
      </c>
      <c r="B10" s="14" t="s">
        <v>4</v>
      </c>
      <c r="C10" s="15" t="s">
        <v>63</v>
      </c>
      <c r="D10" s="4">
        <f>SUM(F10:F10)</f>
        <v>60000</v>
      </c>
      <c r="E10" s="4">
        <v>0</v>
      </c>
      <c r="F10" s="17">
        <v>60000</v>
      </c>
      <c r="G10" s="36"/>
      <c r="H10" s="36"/>
      <c r="I10" s="36"/>
    </row>
    <row r="11" spans="1:9" ht="18" customHeight="1">
      <c r="A11" s="23" t="s">
        <v>15</v>
      </c>
      <c r="B11" s="14" t="s">
        <v>1</v>
      </c>
      <c r="C11" s="15" t="s">
        <v>64</v>
      </c>
      <c r="D11" s="4">
        <v>80000</v>
      </c>
      <c r="E11" s="4">
        <v>2454</v>
      </c>
      <c r="F11" s="17">
        <v>77546</v>
      </c>
      <c r="G11" s="36"/>
      <c r="H11" s="36"/>
      <c r="I11" s="36"/>
    </row>
    <row r="12" spans="1:9" ht="18" customHeight="1">
      <c r="A12" s="23"/>
      <c r="B12" s="14" t="s">
        <v>4</v>
      </c>
      <c r="C12" s="15" t="s">
        <v>90</v>
      </c>
      <c r="D12" s="4">
        <f>SUM(F12:F12)</f>
        <v>85000</v>
      </c>
      <c r="E12" s="4"/>
      <c r="F12" s="17">
        <v>85000</v>
      </c>
      <c r="G12" s="36"/>
      <c r="H12" s="36"/>
      <c r="I12" s="36"/>
    </row>
    <row r="13" spans="1:9" s="7" customFormat="1" ht="18" customHeight="1">
      <c r="A13" s="24"/>
      <c r="B13" s="25"/>
      <c r="C13" s="26" t="s">
        <v>56</v>
      </c>
      <c r="D13" s="6">
        <f>SUM(D8:D12)</f>
        <v>358000</v>
      </c>
      <c r="E13" s="6"/>
      <c r="F13" s="18">
        <f>SUM(F8:F12)</f>
        <v>352884</v>
      </c>
      <c r="G13" s="35">
        <v>485000</v>
      </c>
      <c r="H13" s="35">
        <v>405000</v>
      </c>
      <c r="I13" s="35">
        <v>185000</v>
      </c>
    </row>
    <row r="14" spans="1:9" s="13" customFormat="1" ht="18" customHeight="1">
      <c r="A14" s="23"/>
      <c r="B14" s="27" t="s">
        <v>11</v>
      </c>
      <c r="C14" s="15" t="s">
        <v>92</v>
      </c>
      <c r="D14" s="4">
        <v>300000</v>
      </c>
      <c r="E14" s="4"/>
      <c r="F14" s="19">
        <v>300000</v>
      </c>
      <c r="G14" s="37"/>
      <c r="H14" s="37"/>
      <c r="I14" s="37"/>
    </row>
    <row r="15" spans="1:9" ht="18" customHeight="1">
      <c r="A15" s="23"/>
      <c r="B15" s="14" t="s">
        <v>11</v>
      </c>
      <c r="C15" s="15" t="s">
        <v>65</v>
      </c>
      <c r="D15" s="4">
        <v>70000</v>
      </c>
      <c r="E15" s="4"/>
      <c r="F15" s="17">
        <v>70000</v>
      </c>
      <c r="G15" s="36"/>
      <c r="H15" s="36"/>
      <c r="I15" s="36"/>
    </row>
    <row r="16" spans="1:9" ht="18" customHeight="1">
      <c r="A16" s="23"/>
      <c r="B16" s="14" t="s">
        <v>11</v>
      </c>
      <c r="C16" s="15" t="s">
        <v>66</v>
      </c>
      <c r="D16" s="4">
        <v>150000</v>
      </c>
      <c r="E16" s="4"/>
      <c r="F16" s="17">
        <v>150000</v>
      </c>
      <c r="G16" s="36"/>
      <c r="H16" s="36"/>
      <c r="I16" s="36"/>
    </row>
    <row r="17" spans="1:9" ht="18" customHeight="1">
      <c r="A17" s="23" t="s">
        <v>16</v>
      </c>
      <c r="B17" s="14" t="s">
        <v>17</v>
      </c>
      <c r="C17" s="15" t="s">
        <v>67</v>
      </c>
      <c r="D17" s="4">
        <v>40000</v>
      </c>
      <c r="E17" s="4">
        <v>1200</v>
      </c>
      <c r="F17" s="17">
        <f>(D17-E17)</f>
        <v>38800</v>
      </c>
      <c r="G17" s="36"/>
      <c r="H17" s="36"/>
      <c r="I17" s="36"/>
    </row>
    <row r="18" spans="1:9" ht="18" customHeight="1">
      <c r="A18" s="23" t="s">
        <v>18</v>
      </c>
      <c r="B18" s="14" t="s">
        <v>101</v>
      </c>
      <c r="C18" s="15" t="s">
        <v>78</v>
      </c>
      <c r="D18" s="4">
        <v>230000</v>
      </c>
      <c r="E18" s="4">
        <v>14889</v>
      </c>
      <c r="F18" s="17">
        <f>(D18-E18)</f>
        <v>215111</v>
      </c>
      <c r="G18" s="36"/>
      <c r="H18" s="36"/>
      <c r="I18" s="36"/>
    </row>
    <row r="19" spans="1:9" ht="18" customHeight="1">
      <c r="A19" s="23" t="s">
        <v>19</v>
      </c>
      <c r="B19" s="14" t="s">
        <v>2</v>
      </c>
      <c r="C19" s="15" t="s">
        <v>95</v>
      </c>
      <c r="D19" s="4">
        <v>148000</v>
      </c>
      <c r="E19" s="4">
        <v>7971</v>
      </c>
      <c r="F19" s="17">
        <f>(D19-E19)</f>
        <v>140029</v>
      </c>
      <c r="G19" s="36"/>
      <c r="H19" s="36"/>
      <c r="I19" s="36"/>
    </row>
    <row r="20" spans="1:9" ht="18" customHeight="1">
      <c r="A20" s="23" t="s">
        <v>20</v>
      </c>
      <c r="B20" s="14" t="s">
        <v>4</v>
      </c>
      <c r="C20" s="15" t="s">
        <v>79</v>
      </c>
      <c r="D20" s="4">
        <f>SUM(F20:F20)</f>
        <v>200000</v>
      </c>
      <c r="E20" s="4">
        <v>0</v>
      </c>
      <c r="F20" s="17">
        <v>200000</v>
      </c>
      <c r="G20" s="36"/>
      <c r="H20" s="36"/>
      <c r="I20" s="36"/>
    </row>
    <row r="21" spans="1:9" ht="18" customHeight="1">
      <c r="A21" s="23" t="s">
        <v>46</v>
      </c>
      <c r="B21" s="14" t="s">
        <v>39</v>
      </c>
      <c r="C21" s="15" t="s">
        <v>94</v>
      </c>
      <c r="D21" s="4">
        <v>150000</v>
      </c>
      <c r="E21" s="4">
        <v>50000</v>
      </c>
      <c r="F21" s="17">
        <f>(D21-E21)</f>
        <v>100000</v>
      </c>
      <c r="G21" s="36"/>
      <c r="H21" s="36"/>
      <c r="I21" s="36"/>
    </row>
    <row r="22" spans="1:9" ht="18" customHeight="1">
      <c r="A22" s="23"/>
      <c r="B22" s="14" t="s">
        <v>5</v>
      </c>
      <c r="C22" s="15" t="s">
        <v>96</v>
      </c>
      <c r="D22" s="4">
        <f>SUM(F22:F22)</f>
        <v>50000</v>
      </c>
      <c r="E22" s="4"/>
      <c r="F22" s="17">
        <v>50000</v>
      </c>
      <c r="G22" s="36"/>
      <c r="H22" s="36"/>
      <c r="I22" s="36"/>
    </row>
    <row r="23" spans="1:9" ht="18" customHeight="1">
      <c r="A23" s="23"/>
      <c r="B23" s="14" t="s">
        <v>48</v>
      </c>
      <c r="C23" s="15" t="s">
        <v>80</v>
      </c>
      <c r="D23" s="4">
        <f>SUM(F23:F23)</f>
        <v>50000</v>
      </c>
      <c r="E23" s="4"/>
      <c r="F23" s="17">
        <v>50000</v>
      </c>
      <c r="G23" s="36"/>
      <c r="H23" s="36"/>
      <c r="I23" s="36"/>
    </row>
    <row r="24" spans="1:9" ht="18" customHeight="1">
      <c r="A24" s="23"/>
      <c r="B24" s="14" t="s">
        <v>4</v>
      </c>
      <c r="C24" s="15" t="s">
        <v>81</v>
      </c>
      <c r="D24" s="4">
        <f>SUM(F24:F24)</f>
        <v>50000</v>
      </c>
      <c r="E24" s="4"/>
      <c r="F24" s="17">
        <v>50000</v>
      </c>
      <c r="G24" s="36"/>
      <c r="H24" s="36"/>
      <c r="I24" s="36"/>
    </row>
    <row r="25" spans="1:9" ht="18" customHeight="1">
      <c r="A25" s="23"/>
      <c r="B25" s="14" t="s">
        <v>4</v>
      </c>
      <c r="C25" s="15" t="s">
        <v>82</v>
      </c>
      <c r="D25" s="4">
        <f>SUM(F25:F25)</f>
        <v>38000</v>
      </c>
      <c r="E25" s="4"/>
      <c r="F25" s="17">
        <v>38000</v>
      </c>
      <c r="G25" s="36"/>
      <c r="H25" s="36"/>
      <c r="I25" s="36"/>
    </row>
    <row r="26" spans="1:9" s="7" customFormat="1" ht="18" customHeight="1">
      <c r="A26" s="24"/>
      <c r="B26" s="25"/>
      <c r="C26" s="26" t="s">
        <v>57</v>
      </c>
      <c r="D26" s="18">
        <f>SUM(D14:D25)</f>
        <v>1476000</v>
      </c>
      <c r="E26" s="6"/>
      <c r="F26" s="18">
        <f>SUM(F14:F25)</f>
        <v>1401940</v>
      </c>
      <c r="G26" s="35">
        <v>1263800</v>
      </c>
      <c r="H26" s="35">
        <v>1961000</v>
      </c>
      <c r="I26" s="35">
        <v>2260000</v>
      </c>
    </row>
    <row r="27" spans="1:9" ht="18" customHeight="1">
      <c r="A27" s="23"/>
      <c r="B27" s="14" t="s">
        <v>11</v>
      </c>
      <c r="C27" s="15" t="s">
        <v>93</v>
      </c>
      <c r="D27" s="4">
        <f>+F27</f>
        <v>50000</v>
      </c>
      <c r="E27" s="4"/>
      <c r="F27" s="17">
        <v>50000</v>
      </c>
      <c r="G27" s="36"/>
      <c r="H27" s="36"/>
      <c r="I27" s="36"/>
    </row>
    <row r="28" spans="1:9" ht="18" customHeight="1">
      <c r="A28" s="23">
        <v>1618</v>
      </c>
      <c r="B28" s="27" t="s">
        <v>21</v>
      </c>
      <c r="C28" s="15" t="s">
        <v>77</v>
      </c>
      <c r="D28" s="32">
        <v>791611</v>
      </c>
      <c r="E28" s="4">
        <v>627543</v>
      </c>
      <c r="F28" s="17">
        <v>25000</v>
      </c>
      <c r="G28" s="36"/>
      <c r="H28" s="36"/>
      <c r="I28" s="36"/>
    </row>
    <row r="29" spans="1:9" ht="18" customHeight="1">
      <c r="A29" s="23" t="s">
        <v>22</v>
      </c>
      <c r="B29" s="14" t="s">
        <v>3</v>
      </c>
      <c r="C29" s="15" t="s">
        <v>83</v>
      </c>
      <c r="D29" s="4">
        <v>239685</v>
      </c>
      <c r="E29" s="4">
        <v>125000</v>
      </c>
      <c r="F29" s="17">
        <f>(D29-E29)</f>
        <v>114685</v>
      </c>
      <c r="G29" s="36"/>
      <c r="H29" s="36"/>
      <c r="I29" s="36"/>
    </row>
    <row r="30" spans="1:9" ht="18" customHeight="1">
      <c r="A30" s="23" t="s">
        <v>42</v>
      </c>
      <c r="B30" s="14" t="s">
        <v>13</v>
      </c>
      <c r="C30" s="15" t="s">
        <v>84</v>
      </c>
      <c r="D30" s="4">
        <v>40000</v>
      </c>
      <c r="E30" s="4">
        <v>18309</v>
      </c>
      <c r="F30" s="17">
        <f>(D30-E30)</f>
        <v>21691</v>
      </c>
      <c r="G30" s="36"/>
      <c r="H30" s="36"/>
      <c r="I30" s="36"/>
    </row>
    <row r="31" spans="1:9" ht="18" customHeight="1">
      <c r="A31" s="23" t="s">
        <v>40</v>
      </c>
      <c r="B31" s="14" t="s">
        <v>0</v>
      </c>
      <c r="C31" s="15" t="s">
        <v>108</v>
      </c>
      <c r="D31" s="4">
        <f>SUM(F31:F31)</f>
        <v>185000</v>
      </c>
      <c r="E31" s="4"/>
      <c r="F31" s="17">
        <v>185000</v>
      </c>
      <c r="G31" s="36"/>
      <c r="H31" s="36"/>
      <c r="I31" s="36"/>
    </row>
    <row r="32" spans="1:9" ht="18" customHeight="1">
      <c r="A32" s="23" t="s">
        <v>47</v>
      </c>
      <c r="B32" s="14" t="s">
        <v>5</v>
      </c>
      <c r="C32" s="15" t="s">
        <v>85</v>
      </c>
      <c r="D32" s="4">
        <v>600000</v>
      </c>
      <c r="E32" s="4"/>
      <c r="F32" s="17">
        <v>240000</v>
      </c>
      <c r="G32" s="36"/>
      <c r="H32" s="36"/>
      <c r="I32" s="36"/>
    </row>
    <row r="33" spans="1:9" ht="18" customHeight="1">
      <c r="A33" s="23"/>
      <c r="B33" s="14" t="s">
        <v>1</v>
      </c>
      <c r="C33" s="15" t="s">
        <v>86</v>
      </c>
      <c r="D33" s="4">
        <f>SUM(F33:F33)</f>
        <v>40000</v>
      </c>
      <c r="E33" s="4"/>
      <c r="F33" s="17">
        <v>40000</v>
      </c>
      <c r="G33" s="36"/>
      <c r="H33" s="36"/>
      <c r="I33" s="36"/>
    </row>
    <row r="34" spans="1:9" s="7" customFormat="1" ht="18" customHeight="1">
      <c r="A34" s="24"/>
      <c r="B34" s="25"/>
      <c r="C34" s="26" t="s">
        <v>58</v>
      </c>
      <c r="D34" s="18">
        <f>SUM(D27:D33)</f>
        <v>1946296</v>
      </c>
      <c r="E34" s="6"/>
      <c r="F34" s="18">
        <f>SUM(F27:F33)</f>
        <v>676376</v>
      </c>
      <c r="G34" s="35">
        <v>1250000</v>
      </c>
      <c r="H34" s="35">
        <v>1030000</v>
      </c>
      <c r="I34" s="35">
        <v>830000</v>
      </c>
    </row>
    <row r="35" spans="1:9" s="13" customFormat="1" ht="18" customHeight="1">
      <c r="A35" s="23"/>
      <c r="B35" s="27" t="s">
        <v>11</v>
      </c>
      <c r="C35" s="15" t="s">
        <v>76</v>
      </c>
      <c r="D35" s="4">
        <v>229000</v>
      </c>
      <c r="E35" s="4"/>
      <c r="F35" s="19">
        <v>229000</v>
      </c>
      <c r="G35" s="37"/>
      <c r="H35" s="37"/>
      <c r="I35" s="37"/>
    </row>
    <row r="36" spans="1:9" ht="18" customHeight="1">
      <c r="A36" s="23" t="s">
        <v>23</v>
      </c>
      <c r="B36" s="14" t="s">
        <v>1</v>
      </c>
      <c r="C36" s="15" t="s">
        <v>103</v>
      </c>
      <c r="D36" s="32">
        <v>348200</v>
      </c>
      <c r="E36" s="4">
        <v>83704</v>
      </c>
      <c r="F36" s="19">
        <v>264496</v>
      </c>
      <c r="G36" s="36"/>
      <c r="H36" s="36"/>
      <c r="I36" s="36"/>
    </row>
    <row r="37" spans="1:9" ht="18" customHeight="1">
      <c r="A37" s="23" t="s">
        <v>24</v>
      </c>
      <c r="B37" s="14" t="s">
        <v>1</v>
      </c>
      <c r="C37" s="15" t="s">
        <v>104</v>
      </c>
      <c r="D37" s="32">
        <v>223440</v>
      </c>
      <c r="E37" s="4">
        <v>40479</v>
      </c>
      <c r="F37" s="19">
        <v>182961</v>
      </c>
      <c r="G37" s="36"/>
      <c r="H37" s="36"/>
      <c r="I37" s="36"/>
    </row>
    <row r="38" spans="1:9" s="8" customFormat="1" ht="18" customHeight="1">
      <c r="A38" s="23" t="s">
        <v>25</v>
      </c>
      <c r="B38" s="14" t="s">
        <v>1</v>
      </c>
      <c r="C38" s="15" t="s">
        <v>105</v>
      </c>
      <c r="D38" s="32">
        <v>479000</v>
      </c>
      <c r="E38" s="4">
        <v>0</v>
      </c>
      <c r="F38" s="19">
        <v>50000</v>
      </c>
      <c r="G38" s="38"/>
      <c r="H38" s="38"/>
      <c r="I38" s="38"/>
    </row>
    <row r="39" spans="1:9" s="8" customFormat="1" ht="18" customHeight="1">
      <c r="A39" s="23" t="s">
        <v>26</v>
      </c>
      <c r="B39" s="14" t="s">
        <v>1</v>
      </c>
      <c r="C39" s="15" t="s">
        <v>106</v>
      </c>
      <c r="D39" s="32">
        <v>275200</v>
      </c>
      <c r="E39" s="4">
        <v>0</v>
      </c>
      <c r="F39" s="19">
        <v>30000</v>
      </c>
      <c r="G39" s="38"/>
      <c r="H39" s="38"/>
      <c r="I39" s="38"/>
    </row>
    <row r="40" spans="1:9" s="8" customFormat="1" ht="18" customHeight="1">
      <c r="A40" s="23" t="s">
        <v>27</v>
      </c>
      <c r="B40" s="14" t="s">
        <v>1</v>
      </c>
      <c r="C40" s="15" t="s">
        <v>107</v>
      </c>
      <c r="D40" s="32">
        <v>513660</v>
      </c>
      <c r="E40" s="4"/>
      <c r="F40" s="20">
        <v>0</v>
      </c>
      <c r="G40" s="38"/>
      <c r="H40" s="38"/>
      <c r="I40" s="38"/>
    </row>
    <row r="41" spans="1:9" s="8" customFormat="1" ht="18" customHeight="1">
      <c r="A41" s="23" t="s">
        <v>28</v>
      </c>
      <c r="B41" s="14" t="s">
        <v>21</v>
      </c>
      <c r="C41" s="15" t="s">
        <v>102</v>
      </c>
      <c r="D41" s="4">
        <f>SUM(F41:F41)</f>
        <v>250000</v>
      </c>
      <c r="E41" s="4">
        <v>0</v>
      </c>
      <c r="F41" s="20">
        <v>250000</v>
      </c>
      <c r="G41" s="38"/>
      <c r="H41" s="38"/>
      <c r="I41" s="38"/>
    </row>
    <row r="42" spans="1:9" s="8" customFormat="1" ht="18" customHeight="1">
      <c r="A42" s="23" t="s">
        <v>29</v>
      </c>
      <c r="B42" s="27" t="s">
        <v>17</v>
      </c>
      <c r="C42" s="15" t="s">
        <v>68</v>
      </c>
      <c r="D42" s="4">
        <v>30000</v>
      </c>
      <c r="E42" s="4">
        <v>900</v>
      </c>
      <c r="F42" s="17">
        <f>(D42-E42)</f>
        <v>29100</v>
      </c>
      <c r="G42" s="38"/>
      <c r="H42" s="38"/>
      <c r="I42" s="38"/>
    </row>
    <row r="43" spans="1:9" s="8" customFormat="1" ht="18" customHeight="1">
      <c r="A43" s="23" t="s">
        <v>30</v>
      </c>
      <c r="B43" s="14" t="s">
        <v>4</v>
      </c>
      <c r="C43" s="15" t="s">
        <v>69</v>
      </c>
      <c r="D43" s="32">
        <v>205000</v>
      </c>
      <c r="E43" s="4">
        <v>59431</v>
      </c>
      <c r="F43" s="17">
        <v>145569</v>
      </c>
      <c r="G43" s="38"/>
      <c r="H43" s="38"/>
      <c r="I43" s="38"/>
    </row>
    <row r="44" spans="1:9" ht="18" customHeight="1">
      <c r="A44" s="23" t="s">
        <v>31</v>
      </c>
      <c r="B44" s="14" t="s">
        <v>1</v>
      </c>
      <c r="C44" s="15" t="s">
        <v>70</v>
      </c>
      <c r="D44" s="32">
        <v>365000</v>
      </c>
      <c r="E44" s="4">
        <v>110000</v>
      </c>
      <c r="F44" s="17">
        <v>255000</v>
      </c>
      <c r="G44" s="36"/>
      <c r="H44" s="36"/>
      <c r="I44" s="36"/>
    </row>
    <row r="45" spans="1:9" ht="18" customHeight="1">
      <c r="A45" s="23" t="s">
        <v>32</v>
      </c>
      <c r="B45" s="14" t="s">
        <v>5</v>
      </c>
      <c r="C45" s="15" t="s">
        <v>71</v>
      </c>
      <c r="D45" s="4">
        <f>SUM(F45:F45)</f>
        <v>50000</v>
      </c>
      <c r="E45" s="4"/>
      <c r="F45" s="17">
        <v>50000</v>
      </c>
      <c r="G45" s="36"/>
      <c r="H45" s="36"/>
      <c r="I45" s="36"/>
    </row>
    <row r="46" spans="1:9" ht="18" customHeight="1">
      <c r="A46" s="23" t="s">
        <v>33</v>
      </c>
      <c r="B46" s="14" t="s">
        <v>1</v>
      </c>
      <c r="C46" s="15" t="s">
        <v>72</v>
      </c>
      <c r="D46" s="4">
        <v>35000</v>
      </c>
      <c r="E46" s="4"/>
      <c r="F46" s="17">
        <v>35000</v>
      </c>
      <c r="G46" s="36"/>
      <c r="H46" s="36"/>
      <c r="I46" s="36"/>
    </row>
    <row r="47" spans="1:9" ht="18" customHeight="1">
      <c r="A47" s="23" t="s">
        <v>34</v>
      </c>
      <c r="B47" s="14" t="s">
        <v>1</v>
      </c>
      <c r="C47" s="15" t="s">
        <v>87</v>
      </c>
      <c r="D47" s="4">
        <v>30000</v>
      </c>
      <c r="E47" s="4"/>
      <c r="F47" s="17">
        <v>30000</v>
      </c>
      <c r="G47" s="36"/>
      <c r="H47" s="36"/>
      <c r="I47" s="36"/>
    </row>
    <row r="48" spans="1:9" ht="18" customHeight="1">
      <c r="A48" s="23" t="s">
        <v>35</v>
      </c>
      <c r="B48" s="14" t="s">
        <v>6</v>
      </c>
      <c r="C48" s="15" t="s">
        <v>75</v>
      </c>
      <c r="D48" s="4">
        <v>70000</v>
      </c>
      <c r="E48" s="4"/>
      <c r="F48" s="17">
        <v>70000</v>
      </c>
      <c r="G48" s="36"/>
      <c r="H48" s="36"/>
      <c r="I48" s="36"/>
    </row>
    <row r="49" spans="1:9" ht="18" customHeight="1">
      <c r="A49" s="23" t="s">
        <v>36</v>
      </c>
      <c r="B49" s="14" t="s">
        <v>6</v>
      </c>
      <c r="C49" s="15" t="s">
        <v>88</v>
      </c>
      <c r="D49" s="4">
        <v>25000</v>
      </c>
      <c r="E49" s="4"/>
      <c r="F49" s="17">
        <v>25000</v>
      </c>
      <c r="G49" s="36"/>
      <c r="H49" s="36"/>
      <c r="I49" s="36"/>
    </row>
    <row r="50" spans="1:9" ht="18" customHeight="1">
      <c r="A50" s="23" t="s">
        <v>44</v>
      </c>
      <c r="B50" s="14" t="s">
        <v>1</v>
      </c>
      <c r="C50" s="15" t="s">
        <v>73</v>
      </c>
      <c r="D50" s="4">
        <v>250000</v>
      </c>
      <c r="E50" s="4">
        <v>33879</v>
      </c>
      <c r="F50" s="17">
        <v>216121</v>
      </c>
      <c r="G50" s="36"/>
      <c r="H50" s="36"/>
      <c r="I50" s="36"/>
    </row>
    <row r="51" spans="1:9" ht="18" customHeight="1">
      <c r="A51" s="23" t="s">
        <v>43</v>
      </c>
      <c r="B51" s="14" t="s">
        <v>4</v>
      </c>
      <c r="C51" s="15" t="s">
        <v>74</v>
      </c>
      <c r="D51" s="4">
        <f>+F51</f>
        <v>110000</v>
      </c>
      <c r="E51" s="4"/>
      <c r="F51" s="17">
        <v>110000</v>
      </c>
      <c r="G51" s="36"/>
      <c r="H51" s="36"/>
      <c r="I51" s="36"/>
    </row>
    <row r="52" spans="1:9" s="7" customFormat="1" ht="18" customHeight="1">
      <c r="A52" s="24"/>
      <c r="B52" s="25"/>
      <c r="C52" s="26" t="s">
        <v>59</v>
      </c>
      <c r="D52" s="18">
        <f>SUM(D35:D51)</f>
        <v>3488500</v>
      </c>
      <c r="E52" s="6"/>
      <c r="F52" s="18">
        <f>SUM(F35:F51)</f>
        <v>1972247</v>
      </c>
      <c r="G52" s="35">
        <v>1095000</v>
      </c>
      <c r="H52" s="35">
        <v>1790000</v>
      </c>
      <c r="I52" s="35">
        <v>1660000</v>
      </c>
    </row>
    <row r="53" spans="1:9" ht="18" customHeight="1">
      <c r="A53" s="28" t="s">
        <v>45</v>
      </c>
      <c r="B53" s="29" t="s">
        <v>0</v>
      </c>
      <c r="C53" s="15" t="s">
        <v>37</v>
      </c>
      <c r="D53" s="4">
        <v>60000</v>
      </c>
      <c r="E53" s="21"/>
      <c r="F53" s="17">
        <v>60000</v>
      </c>
      <c r="G53" s="36"/>
      <c r="H53" s="36"/>
      <c r="I53" s="36"/>
    </row>
    <row r="54" spans="1:9" ht="18" customHeight="1">
      <c r="A54" s="23" t="s">
        <v>10</v>
      </c>
      <c r="B54" s="14" t="s">
        <v>11</v>
      </c>
      <c r="C54" s="15" t="s">
        <v>50</v>
      </c>
      <c r="D54" s="4">
        <f>SUM(F54:F54)</f>
        <v>150000</v>
      </c>
      <c r="E54" s="4">
        <v>0</v>
      </c>
      <c r="F54" s="17">
        <v>150000</v>
      </c>
      <c r="G54" s="36"/>
      <c r="H54" s="36"/>
      <c r="I54" s="36"/>
    </row>
    <row r="55" spans="1:9" ht="18" customHeight="1">
      <c r="A55" s="28" t="s">
        <v>45</v>
      </c>
      <c r="B55" s="29" t="s">
        <v>11</v>
      </c>
      <c r="C55" s="15" t="s">
        <v>97</v>
      </c>
      <c r="D55" s="4">
        <v>50000</v>
      </c>
      <c r="E55" s="21"/>
      <c r="F55" s="17">
        <v>50000</v>
      </c>
      <c r="G55" s="36"/>
      <c r="H55" s="36"/>
      <c r="I55" s="36"/>
    </row>
    <row r="56" spans="1:9" ht="18" customHeight="1">
      <c r="A56" s="28" t="s">
        <v>45</v>
      </c>
      <c r="B56" s="29" t="s">
        <v>4</v>
      </c>
      <c r="C56" s="15" t="s">
        <v>61</v>
      </c>
      <c r="D56" s="4">
        <v>600000</v>
      </c>
      <c r="E56" s="22"/>
      <c r="F56" s="17">
        <v>300000</v>
      </c>
      <c r="G56" s="36"/>
      <c r="H56" s="36"/>
      <c r="I56" s="36"/>
    </row>
    <row r="57" spans="1:9" ht="18" customHeight="1">
      <c r="A57" s="28" t="s">
        <v>45</v>
      </c>
      <c r="B57" s="29" t="s">
        <v>11</v>
      </c>
      <c r="C57" s="15" t="s">
        <v>41</v>
      </c>
      <c r="D57" s="4">
        <v>150000</v>
      </c>
      <c r="E57" s="22"/>
      <c r="F57" s="17">
        <v>150000</v>
      </c>
      <c r="G57" s="36"/>
      <c r="H57" s="36"/>
      <c r="I57" s="36"/>
    </row>
    <row r="58" spans="1:9" ht="18" customHeight="1">
      <c r="A58" s="28" t="s">
        <v>45</v>
      </c>
      <c r="B58" s="29" t="s">
        <v>11</v>
      </c>
      <c r="C58" s="15" t="s">
        <v>38</v>
      </c>
      <c r="D58" s="4">
        <v>40000</v>
      </c>
      <c r="E58" s="22"/>
      <c r="F58" s="17">
        <v>40000</v>
      </c>
      <c r="G58" s="36"/>
      <c r="H58" s="36"/>
      <c r="I58" s="36"/>
    </row>
    <row r="59" spans="1:9" ht="18" customHeight="1">
      <c r="A59" s="28" t="s">
        <v>45</v>
      </c>
      <c r="B59" s="29" t="s">
        <v>4</v>
      </c>
      <c r="C59" s="15" t="s">
        <v>89</v>
      </c>
      <c r="D59" s="4">
        <v>500000</v>
      </c>
      <c r="E59" s="22"/>
      <c r="F59" s="17">
        <v>500000</v>
      </c>
      <c r="G59" s="36"/>
      <c r="H59" s="36"/>
      <c r="I59" s="36"/>
    </row>
    <row r="60" spans="1:9" ht="18" customHeight="1">
      <c r="A60" s="28"/>
      <c r="B60" s="29"/>
      <c r="C60" s="26" t="s">
        <v>60</v>
      </c>
      <c r="D60" s="18">
        <f>SUM(D53:D59)</f>
        <v>1550000</v>
      </c>
      <c r="E60" s="22"/>
      <c r="F60" s="18">
        <f>SUM(F53:F59)</f>
        <v>1250000</v>
      </c>
      <c r="G60" s="35">
        <v>760000</v>
      </c>
      <c r="H60" s="35">
        <v>610000</v>
      </c>
      <c r="I60" s="35">
        <v>610000</v>
      </c>
    </row>
    <row r="61" spans="4:9" ht="18" customHeight="1">
      <c r="D61" s="30">
        <f>(D60+D52+D34+D26+D13+D7+D4)</f>
        <v>9021796</v>
      </c>
      <c r="E61" s="31"/>
      <c r="F61" s="30">
        <f>(F60+F52+F34+F26+F13+F7+F4)</f>
        <v>5856447</v>
      </c>
      <c r="G61" s="34">
        <f>SUM(G2:G60)</f>
        <v>5573800</v>
      </c>
      <c r="H61" s="34">
        <f>SUM(H2:H60)</f>
        <v>6566000</v>
      </c>
      <c r="I61" s="34">
        <f>SUM(I2:I60)</f>
        <v>6565000</v>
      </c>
    </row>
    <row r="63" ht="2.25" customHeight="1"/>
    <row r="64" spans="1:9" ht="20.25" customHeight="1">
      <c r="A64" s="41"/>
      <c r="B64" s="41"/>
      <c r="C64" s="41"/>
      <c r="D64" s="41"/>
      <c r="E64" s="41"/>
      <c r="F64" s="41"/>
      <c r="G64" s="41"/>
      <c r="H64" s="41"/>
      <c r="I64" s="41"/>
    </row>
  </sheetData>
  <sheetProtection/>
  <mergeCells count="2">
    <mergeCell ref="B1:C1"/>
    <mergeCell ref="A64:I64"/>
  </mergeCells>
  <printOptions/>
  <pageMargins left="0.7086614173228347" right="0.11811023622047245" top="0.92" bottom="0.63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Cinzia BOSCOLO</cp:lastModifiedBy>
  <cp:lastPrinted>2016-12-07T13:34:04Z</cp:lastPrinted>
  <dcterms:created xsi:type="dcterms:W3CDTF">2016-06-22T07:33:39Z</dcterms:created>
  <dcterms:modified xsi:type="dcterms:W3CDTF">2017-04-24T08:53:18Z</dcterms:modified>
  <cp:category/>
  <cp:version/>
  <cp:contentType/>
  <cp:contentStatus/>
</cp:coreProperties>
</file>